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83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Sheet1!$A$1:$N$39</definedName>
  </definedNames>
  <calcPr calcId="145621"/>
</workbook>
</file>

<file path=xl/calcChain.xml><?xml version="1.0" encoding="utf-8"?>
<calcChain xmlns="http://schemas.openxmlformats.org/spreadsheetml/2006/main">
  <c r="L35" i="1" l="1"/>
  <c r="L36" i="1"/>
  <c r="L37" i="1"/>
  <c r="L33" i="1"/>
  <c r="L34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18" i="1"/>
</calcChain>
</file>

<file path=xl/sharedStrings.xml><?xml version="1.0" encoding="utf-8"?>
<sst xmlns="http://schemas.openxmlformats.org/spreadsheetml/2006/main" count="19" uniqueCount="15">
  <si>
    <t xml:space="preserve"> 3-9-18</t>
  </si>
  <si>
    <t>Wheel Position Data</t>
  </si>
  <si>
    <t>y.wheel</t>
  </si>
  <si>
    <t>y.shock</t>
  </si>
  <si>
    <t>[mm]</t>
  </si>
  <si>
    <t xml:space="preserve"> copy</t>
  </si>
  <si>
    <t xml:space="preserve"> original</t>
  </si>
  <si>
    <t>wheel tr</t>
  </si>
  <si>
    <t>shaft tr</t>
  </si>
  <si>
    <t>poly2</t>
  </si>
  <si>
    <t xml:space="preserve"> % diff</t>
  </si>
  <si>
    <t xml:space="preserve"> foale</t>
  </si>
  <si>
    <t xml:space="preserve"> 14exc450</t>
  </si>
  <si>
    <t xml:space="preserve">  This 17 PDS lev ratio is based on info David Burnett </t>
  </si>
  <si>
    <t xml:space="preserve">  sent on the PDS_17xcf450 in the restackor response file.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</si>
</sst>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sz val="10"/>
      <color rgb="FF008000"/>
      <name val="Arial"/>
      <family val="2"/>
    </font>
    <font>
      <sz val="9"/>
      <color theme="5"/>
      <name val="Arial"/>
      <family val="2"/>
    </font>
    <font>
      <sz val="10"/>
      <color theme="5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0" fontId="0" fillId="0" borderId="0" xfId="0" quotePrefix="1" applyAlignment="1">
      <alignment horizontal="left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0" xfId="0" applyFill="1"/>
    <xf numFmtId="0" fontId="4" fillId="3" borderId="0" xfId="0" applyFont="1" applyFill="1" applyAlignment="1">
      <alignment horizontal="center"/>
    </xf>
    <xf numFmtId="0" fontId="4" fillId="3" borderId="0" xfId="0" quotePrefix="1" applyFont="1" applyFill="1" applyAlignment="1">
      <alignment horizontal="center"/>
    </xf>
    <xf numFmtId="1" fontId="1" fillId="3" borderId="0" xfId="0" applyNumberFormat="1" applyFont="1" applyFill="1" applyAlignment="1">
      <alignment horizontal="center"/>
    </xf>
    <xf numFmtId="9" fontId="5" fillId="0" borderId="0" xfId="0" applyNumberFormat="1" applyFont="1" applyAlignment="1">
      <alignment horizontal="center"/>
    </xf>
    <xf numFmtId="0" fontId="6" fillId="3" borderId="0" xfId="0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0" fontId="7" fillId="3" borderId="0" xfId="0" applyFont="1" applyFill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4" fillId="4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2700"/>
          </c:spPr>
          <c:marker>
            <c:symbol val="none"/>
          </c:marker>
          <c:trendline>
            <c:trendlineType val="log"/>
            <c:dispRSqr val="0"/>
            <c:dispEq val="0"/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2683772857818687"/>
                  <c:y val="-1.712987847390372E-2"/>
                </c:manualLayout>
              </c:layout>
              <c:numFmt formatCode="General" sourceLinked="0"/>
            </c:trendlineLbl>
          </c:trendline>
          <c:xVal>
            <c:numRef>
              <c:f>Sheet1!$C$17:$C$32</c:f>
              <c:numCache>
                <c:formatCode>0</c:formatCode>
                <c:ptCount val="16"/>
                <c:pt idx="0">
                  <c:v>0</c:v>
                </c:pt>
                <c:pt idx="1">
                  <c:v>20.065999999999999</c:v>
                </c:pt>
                <c:pt idx="2">
                  <c:v>39.878</c:v>
                </c:pt>
                <c:pt idx="3">
                  <c:v>59.943999999999996</c:v>
                </c:pt>
                <c:pt idx="4">
                  <c:v>80.009999999999991</c:v>
                </c:pt>
                <c:pt idx="5">
                  <c:v>100.07599999999999</c:v>
                </c:pt>
                <c:pt idx="6">
                  <c:v>119.88799999999999</c:v>
                </c:pt>
                <c:pt idx="7">
                  <c:v>139.95399999999998</c:v>
                </c:pt>
                <c:pt idx="8">
                  <c:v>160.01999999999998</c:v>
                </c:pt>
                <c:pt idx="9">
                  <c:v>180.08599999999998</c:v>
                </c:pt>
                <c:pt idx="10">
                  <c:v>199.898</c:v>
                </c:pt>
                <c:pt idx="11">
                  <c:v>219.964</c:v>
                </c:pt>
                <c:pt idx="12">
                  <c:v>240.02999999999997</c:v>
                </c:pt>
                <c:pt idx="13">
                  <c:v>260.096</c:v>
                </c:pt>
                <c:pt idx="14">
                  <c:v>279.90799999999996</c:v>
                </c:pt>
                <c:pt idx="15">
                  <c:v>300</c:v>
                </c:pt>
              </c:numCache>
            </c:numRef>
          </c:xVal>
          <c:yVal>
            <c:numRef>
              <c:f>Sheet1!$D$17:$D$32</c:f>
              <c:numCache>
                <c:formatCode>0.0</c:formatCode>
                <c:ptCount val="16"/>
                <c:pt idx="0">
                  <c:v>0</c:v>
                </c:pt>
                <c:pt idx="1">
                  <c:v>5.51</c:v>
                </c:pt>
                <c:pt idx="2">
                  <c:v>11.66</c:v>
                </c:pt>
                <c:pt idx="3">
                  <c:v>17.95</c:v>
                </c:pt>
                <c:pt idx="4">
                  <c:v>24.24</c:v>
                </c:pt>
                <c:pt idx="5">
                  <c:v>30.57</c:v>
                </c:pt>
                <c:pt idx="6">
                  <c:v>37.08</c:v>
                </c:pt>
                <c:pt idx="7">
                  <c:v>43.69</c:v>
                </c:pt>
                <c:pt idx="8">
                  <c:v>50.27</c:v>
                </c:pt>
                <c:pt idx="9">
                  <c:v>57.09</c:v>
                </c:pt>
                <c:pt idx="10">
                  <c:v>64.09</c:v>
                </c:pt>
                <c:pt idx="11">
                  <c:v>71.06</c:v>
                </c:pt>
                <c:pt idx="12">
                  <c:v>78.78</c:v>
                </c:pt>
                <c:pt idx="13">
                  <c:v>86.5</c:v>
                </c:pt>
                <c:pt idx="14">
                  <c:v>94.2</c:v>
                </c:pt>
                <c:pt idx="15">
                  <c:v>102.76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724096"/>
        <c:axId val="179526656"/>
      </c:scatterChart>
      <c:valAx>
        <c:axId val="13872409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79526656"/>
        <c:crosses val="autoZero"/>
        <c:crossBetween val="midCat"/>
      </c:valAx>
      <c:valAx>
        <c:axId val="17952665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387240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456669</xdr:colOff>
      <xdr:row>0</xdr:row>
      <xdr:rowOff>92077</xdr:rowOff>
    </xdr:from>
    <xdr:to>
      <xdr:col>12</xdr:col>
      <xdr:colOff>455084</xdr:colOff>
      <xdr:row>9</xdr:row>
      <xdr:rowOff>15876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2:M37"/>
  <sheetViews>
    <sheetView showGridLines="0" tabSelected="1" zoomScale="90" zoomScaleNormal="90" workbookViewId="0">
      <selection sqref="A1:N39"/>
    </sheetView>
  </sheetViews>
  <sheetFormatPr defaultRowHeight="12.75" x14ac:dyDescent="0.2"/>
  <cols>
    <col min="3" max="4" width="9.7109375" customWidth="1"/>
  </cols>
  <sheetData>
    <row r="2" spans="1:13" x14ac:dyDescent="0.2">
      <c r="A2" t="s">
        <v>0</v>
      </c>
    </row>
    <row r="3" spans="1:13" x14ac:dyDescent="0.2">
      <c r="A3" s="10" t="s">
        <v>13</v>
      </c>
    </row>
    <row r="4" spans="1:13" x14ac:dyDescent="0.2">
      <c r="A4" t="s">
        <v>14</v>
      </c>
    </row>
    <row r="11" spans="1:13" x14ac:dyDescent="0.2">
      <c r="H11" s="13">
        <v>2.0000000000000001E-4</v>
      </c>
      <c r="L11" s="13">
        <v>2.0000000000000001E-4</v>
      </c>
    </row>
    <row r="12" spans="1:13" x14ac:dyDescent="0.2">
      <c r="H12" s="13">
        <v>0.2828</v>
      </c>
      <c r="L12" s="13">
        <v>0.2828</v>
      </c>
    </row>
    <row r="13" spans="1:13" x14ac:dyDescent="0.2">
      <c r="C13" t="s">
        <v>6</v>
      </c>
      <c r="H13" s="13">
        <v>0.1154</v>
      </c>
      <c r="L13" s="13">
        <v>0.1154</v>
      </c>
    </row>
    <row r="14" spans="1:13" x14ac:dyDescent="0.2">
      <c r="C14" s="1" t="s">
        <v>1</v>
      </c>
      <c r="D14" s="2"/>
      <c r="H14" s="13"/>
      <c r="L14" s="13"/>
    </row>
    <row r="15" spans="1:13" x14ac:dyDescent="0.2">
      <c r="C15" s="3" t="s">
        <v>2</v>
      </c>
      <c r="D15" s="4" t="s">
        <v>3</v>
      </c>
      <c r="G15" s="14"/>
      <c r="H15" s="15" t="s">
        <v>9</v>
      </c>
      <c r="I15" s="14"/>
      <c r="K15" s="14"/>
      <c r="L15" s="15" t="s">
        <v>9</v>
      </c>
      <c r="M15" s="21" t="s">
        <v>11</v>
      </c>
    </row>
    <row r="16" spans="1:13" x14ac:dyDescent="0.2">
      <c r="B16" t="s">
        <v>5</v>
      </c>
      <c r="C16" s="5" t="s">
        <v>4</v>
      </c>
      <c r="D16" s="6" t="s">
        <v>4</v>
      </c>
      <c r="G16" s="14" t="s">
        <v>7</v>
      </c>
      <c r="H16" s="16" t="s">
        <v>8</v>
      </c>
      <c r="I16" s="19" t="s">
        <v>10</v>
      </c>
      <c r="K16" s="14" t="s">
        <v>7</v>
      </c>
      <c r="L16" s="16" t="s">
        <v>8</v>
      </c>
      <c r="M16" s="21" t="s">
        <v>12</v>
      </c>
    </row>
    <row r="17" spans="2:13" x14ac:dyDescent="0.2">
      <c r="B17" s="9">
        <v>0</v>
      </c>
      <c r="C17" s="7">
        <v>0</v>
      </c>
      <c r="D17" s="9">
        <v>0</v>
      </c>
      <c r="G17" s="17">
        <v>0</v>
      </c>
      <c r="H17" s="12">
        <v>0</v>
      </c>
      <c r="K17" s="17">
        <v>0</v>
      </c>
      <c r="L17" s="20">
        <v>0</v>
      </c>
      <c r="M17" s="23">
        <v>0</v>
      </c>
    </row>
    <row r="18" spans="2:13" x14ac:dyDescent="0.2">
      <c r="B18" s="9">
        <v>5.51</v>
      </c>
      <c r="C18" s="7">
        <v>20.065999999999999</v>
      </c>
      <c r="D18" s="9">
        <v>5.51</v>
      </c>
      <c r="E18" s="8">
        <f>D18-D17</f>
        <v>5.51</v>
      </c>
      <c r="G18" s="17">
        <v>20.065999999999999</v>
      </c>
      <c r="H18" s="12">
        <f>(H$11*(G18)^2)+(H$12*(G18)^1)+(H$13)</f>
        <v>5.8705936712</v>
      </c>
      <c r="I18" s="18">
        <f>H18/D18</f>
        <v>1.0654434974954627</v>
      </c>
      <c r="K18" s="17">
        <v>2</v>
      </c>
      <c r="L18" s="20">
        <f>(L$11*(K18)^2)+(L$12*(K18)^1)+(L$13)</f>
        <v>0.68179999999999996</v>
      </c>
      <c r="M18" s="22">
        <v>0.622</v>
      </c>
    </row>
    <row r="19" spans="2:13" x14ac:dyDescent="0.2">
      <c r="B19" s="9">
        <v>11.66</v>
      </c>
      <c r="C19" s="7">
        <v>39.878</v>
      </c>
      <c r="D19" s="9">
        <v>11.66</v>
      </c>
      <c r="E19" s="8">
        <f t="shared" ref="E19:E32" si="0">D19-D18</f>
        <v>6.15</v>
      </c>
      <c r="G19" s="17">
        <v>39.878</v>
      </c>
      <c r="H19" s="12">
        <f t="shared" ref="H19:H32" si="1">(H$11*(G19)^2)+(H$12*(G19)^1)+(H$13)</f>
        <v>11.7109493768</v>
      </c>
      <c r="I19" s="18">
        <f t="shared" ref="I19:I32" si="2">H19/D19</f>
        <v>1.0043695863464837</v>
      </c>
      <c r="K19" s="17">
        <v>4</v>
      </c>
      <c r="L19" s="20">
        <f t="shared" ref="L19:L42" si="3">(L$11*(K19)^2)+(L$12*(K19)^1)+(L$13)</f>
        <v>1.2498</v>
      </c>
      <c r="M19" s="22">
        <v>1.24</v>
      </c>
    </row>
    <row r="20" spans="2:13" x14ac:dyDescent="0.2">
      <c r="B20" s="9">
        <v>17.95</v>
      </c>
      <c r="C20" s="7">
        <v>59.943999999999996</v>
      </c>
      <c r="D20" s="9">
        <v>17.95</v>
      </c>
      <c r="E20" s="8">
        <f t="shared" si="0"/>
        <v>6.2899999999999991</v>
      </c>
      <c r="G20" s="17">
        <v>59.943999999999996</v>
      </c>
      <c r="H20" s="12">
        <f t="shared" si="1"/>
        <v>17.7862198272</v>
      </c>
      <c r="I20" s="18">
        <f t="shared" si="2"/>
        <v>0.99087575638997216</v>
      </c>
      <c r="K20" s="17">
        <v>6</v>
      </c>
      <c r="L20" s="20">
        <f t="shared" si="3"/>
        <v>1.8194000000000001</v>
      </c>
      <c r="M20" s="22">
        <v>1.87</v>
      </c>
    </row>
    <row r="21" spans="2:13" x14ac:dyDescent="0.2">
      <c r="B21" s="9">
        <v>24.24</v>
      </c>
      <c r="C21" s="7">
        <v>80.009999999999991</v>
      </c>
      <c r="D21" s="9">
        <v>24.24</v>
      </c>
      <c r="E21" s="8">
        <f t="shared" si="0"/>
        <v>6.2899999999999991</v>
      </c>
      <c r="G21" s="17">
        <v>80.009999999999991</v>
      </c>
      <c r="H21" s="12">
        <f t="shared" si="1"/>
        <v>24.022548019999999</v>
      </c>
      <c r="I21" s="18">
        <f t="shared" si="2"/>
        <v>0.99102920874587463</v>
      </c>
      <c r="K21" s="17">
        <v>8</v>
      </c>
      <c r="L21" s="20">
        <f t="shared" si="3"/>
        <v>2.3906000000000001</v>
      </c>
      <c r="M21" s="22">
        <v>2.8039999999999998</v>
      </c>
    </row>
    <row r="22" spans="2:13" x14ac:dyDescent="0.2">
      <c r="B22" s="9">
        <v>30.57</v>
      </c>
      <c r="C22" s="7">
        <v>100.07599999999999</v>
      </c>
      <c r="D22" s="9">
        <v>30.57</v>
      </c>
      <c r="E22" s="8">
        <f t="shared" si="0"/>
        <v>6.3300000000000018</v>
      </c>
      <c r="G22" s="17">
        <v>100.07599999999999</v>
      </c>
      <c r="H22" s="12">
        <f t="shared" si="1"/>
        <v>30.419933955200001</v>
      </c>
      <c r="I22" s="18">
        <f t="shared" si="2"/>
        <v>0.99509106821066406</v>
      </c>
      <c r="K22" s="17">
        <v>10</v>
      </c>
      <c r="L22" s="20">
        <f t="shared" si="3"/>
        <v>2.9634</v>
      </c>
      <c r="M22" s="22">
        <v>3.1160000000000001</v>
      </c>
    </row>
    <row r="23" spans="2:13" x14ac:dyDescent="0.2">
      <c r="B23" s="9">
        <v>37.08</v>
      </c>
      <c r="C23" s="7">
        <v>119.88799999999999</v>
      </c>
      <c r="D23" s="9">
        <v>37.08</v>
      </c>
      <c r="E23" s="8">
        <f t="shared" si="0"/>
        <v>6.509999999999998</v>
      </c>
      <c r="G23" s="17">
        <v>119.88799999999999</v>
      </c>
      <c r="H23" s="12">
        <f t="shared" si="1"/>
        <v>36.894352908799995</v>
      </c>
      <c r="I23" s="18">
        <f t="shared" si="2"/>
        <v>0.99499333626752962</v>
      </c>
      <c r="K23" s="17">
        <v>12</v>
      </c>
      <c r="L23" s="20">
        <f t="shared" si="3"/>
        <v>3.5378000000000003</v>
      </c>
      <c r="M23" s="22">
        <v>3.7410000000000001</v>
      </c>
    </row>
    <row r="24" spans="2:13" x14ac:dyDescent="0.2">
      <c r="B24" s="9">
        <v>43.69</v>
      </c>
      <c r="C24" s="7">
        <v>139.95399999999998</v>
      </c>
      <c r="D24" s="9">
        <v>43.69</v>
      </c>
      <c r="E24" s="8">
        <f t="shared" si="0"/>
        <v>6.6099999999999994</v>
      </c>
      <c r="G24" s="17">
        <v>139.95399999999998</v>
      </c>
      <c r="H24" s="12">
        <f t="shared" si="1"/>
        <v>43.611815623199988</v>
      </c>
      <c r="I24" s="18">
        <f t="shared" si="2"/>
        <v>0.99821047432364363</v>
      </c>
      <c r="K24" s="17">
        <v>14</v>
      </c>
      <c r="L24" s="20">
        <f t="shared" si="3"/>
        <v>4.1138000000000003</v>
      </c>
      <c r="M24" s="22">
        <v>4.367</v>
      </c>
    </row>
    <row r="25" spans="2:13" x14ac:dyDescent="0.2">
      <c r="B25" s="9">
        <v>50.27</v>
      </c>
      <c r="C25" s="7">
        <v>160.01999999999998</v>
      </c>
      <c r="D25" s="9">
        <v>50.27</v>
      </c>
      <c r="E25" s="8">
        <f t="shared" si="0"/>
        <v>6.5800000000000054</v>
      </c>
      <c r="G25" s="17">
        <v>160.01999999999998</v>
      </c>
      <c r="H25" s="12">
        <f t="shared" si="1"/>
        <v>50.490336079999992</v>
      </c>
      <c r="I25" s="18">
        <f t="shared" si="2"/>
        <v>1.0043830531131885</v>
      </c>
      <c r="K25" s="17">
        <v>16</v>
      </c>
      <c r="L25" s="20">
        <f t="shared" si="3"/>
        <v>4.6913999999999998</v>
      </c>
      <c r="M25" s="22">
        <v>4.9930000000000003</v>
      </c>
    </row>
    <row r="26" spans="2:13" x14ac:dyDescent="0.2">
      <c r="B26" s="9">
        <v>57.09</v>
      </c>
      <c r="C26" s="7">
        <v>180.08599999999998</v>
      </c>
      <c r="D26" s="9">
        <v>57.09</v>
      </c>
      <c r="E26" s="8">
        <f t="shared" si="0"/>
        <v>6.82</v>
      </c>
      <c r="G26" s="17">
        <v>180.08599999999998</v>
      </c>
      <c r="H26" s="12">
        <f t="shared" si="1"/>
        <v>57.529914279199993</v>
      </c>
      <c r="I26" s="18">
        <f t="shared" si="2"/>
        <v>1.0077056275915219</v>
      </c>
      <c r="K26" s="17">
        <v>18</v>
      </c>
      <c r="L26" s="20">
        <f t="shared" si="3"/>
        <v>5.2706</v>
      </c>
      <c r="M26" s="22">
        <v>5.6189999999999998</v>
      </c>
    </row>
    <row r="27" spans="2:13" x14ac:dyDescent="0.2">
      <c r="B27" s="9">
        <v>64.09</v>
      </c>
      <c r="C27" s="7">
        <v>199.898</v>
      </c>
      <c r="D27" s="9">
        <v>64.09</v>
      </c>
      <c r="E27" s="8">
        <f t="shared" si="0"/>
        <v>7</v>
      </c>
      <c r="G27" s="17">
        <v>199.898</v>
      </c>
      <c r="H27" s="12">
        <f t="shared" si="1"/>
        <v>64.638396480799997</v>
      </c>
      <c r="I27" s="18">
        <f t="shared" si="2"/>
        <v>1.0085566622062723</v>
      </c>
      <c r="K27" s="17">
        <v>20</v>
      </c>
      <c r="L27" s="20">
        <f t="shared" si="3"/>
        <v>5.8513999999999999</v>
      </c>
      <c r="M27" s="22">
        <v>6.2469999999999999</v>
      </c>
    </row>
    <row r="28" spans="2:13" x14ac:dyDescent="0.2">
      <c r="B28" s="9">
        <v>71.06</v>
      </c>
      <c r="C28" s="7">
        <v>219.964</v>
      </c>
      <c r="D28" s="9">
        <v>71.06</v>
      </c>
      <c r="E28" s="8">
        <f t="shared" si="0"/>
        <v>6.9699999999999989</v>
      </c>
      <c r="G28" s="17">
        <v>219.964</v>
      </c>
      <c r="H28" s="12">
        <f t="shared" si="1"/>
        <v>71.998051459199999</v>
      </c>
      <c r="I28" s="18">
        <f t="shared" si="2"/>
        <v>1.0132008367464114</v>
      </c>
      <c r="K28" s="17">
        <v>22</v>
      </c>
      <c r="L28" s="20">
        <f t="shared" si="3"/>
        <v>6.4337999999999997</v>
      </c>
      <c r="M28" s="22">
        <v>6.875</v>
      </c>
    </row>
    <row r="29" spans="2:13" x14ac:dyDescent="0.2">
      <c r="B29" s="9">
        <v>78.78</v>
      </c>
      <c r="C29" s="7">
        <v>240.02999999999997</v>
      </c>
      <c r="D29" s="9">
        <v>78.78</v>
      </c>
      <c r="E29" s="8">
        <f t="shared" si="0"/>
        <v>7.7199999999999989</v>
      </c>
      <c r="G29" s="17">
        <v>240.02999999999997</v>
      </c>
      <c r="H29" s="12">
        <f t="shared" si="1"/>
        <v>79.518764179999991</v>
      </c>
      <c r="I29" s="18">
        <f t="shared" si="2"/>
        <v>1.0093775600406194</v>
      </c>
      <c r="K29" s="17">
        <v>24</v>
      </c>
      <c r="L29" s="20">
        <f t="shared" si="3"/>
        <v>7.0178000000000003</v>
      </c>
      <c r="M29" s="22">
        <v>7.5030000000000001</v>
      </c>
    </row>
    <row r="30" spans="2:13" x14ac:dyDescent="0.2">
      <c r="B30" s="9">
        <v>85.87</v>
      </c>
      <c r="C30" s="7">
        <v>260.096</v>
      </c>
      <c r="D30" s="9">
        <v>86.5</v>
      </c>
      <c r="E30" s="8">
        <f t="shared" si="0"/>
        <v>7.7199999999999989</v>
      </c>
      <c r="G30" s="17">
        <v>260.096</v>
      </c>
      <c r="H30" s="12">
        <f t="shared" si="1"/>
        <v>87.200534643200001</v>
      </c>
      <c r="I30" s="18">
        <f t="shared" si="2"/>
        <v>1.0080986663953757</v>
      </c>
      <c r="K30" s="17">
        <v>26</v>
      </c>
      <c r="L30" s="20">
        <f t="shared" si="3"/>
        <v>7.6034000000000006</v>
      </c>
      <c r="M30" s="22">
        <v>8.1319999999999997</v>
      </c>
    </row>
    <row r="31" spans="2:13" x14ac:dyDescent="0.2">
      <c r="B31" s="9">
        <v>93.36</v>
      </c>
      <c r="C31" s="7">
        <v>279.90799999999996</v>
      </c>
      <c r="D31" s="9">
        <v>94.2</v>
      </c>
      <c r="E31" s="8">
        <f t="shared" si="0"/>
        <v>7.7000000000000028</v>
      </c>
      <c r="G31" s="17">
        <v>279.90799999999996</v>
      </c>
      <c r="H31" s="12">
        <f t="shared" si="1"/>
        <v>94.943080092799974</v>
      </c>
      <c r="I31" s="18">
        <f t="shared" si="2"/>
        <v>1.0078883237027598</v>
      </c>
      <c r="K31" s="17">
        <v>28</v>
      </c>
      <c r="L31" s="20">
        <f t="shared" si="3"/>
        <v>8.1905999999999999</v>
      </c>
      <c r="M31" s="22">
        <v>8.7620000000000005</v>
      </c>
    </row>
    <row r="32" spans="2:13" x14ac:dyDescent="0.2">
      <c r="B32" s="9">
        <v>102.76</v>
      </c>
      <c r="C32" s="7">
        <v>300</v>
      </c>
      <c r="D32" s="9">
        <v>102.76</v>
      </c>
      <c r="E32" s="8">
        <f t="shared" si="0"/>
        <v>8.5600000000000023</v>
      </c>
      <c r="G32" s="17">
        <v>300</v>
      </c>
      <c r="H32" s="12">
        <f t="shared" si="1"/>
        <v>102.9554</v>
      </c>
      <c r="I32" s="18">
        <f t="shared" si="2"/>
        <v>1.001901518100428</v>
      </c>
      <c r="K32" s="17">
        <v>30</v>
      </c>
      <c r="L32" s="20">
        <f t="shared" si="3"/>
        <v>8.779399999999999</v>
      </c>
      <c r="M32" s="22">
        <v>9.3930000000000007</v>
      </c>
    </row>
    <row r="33" spans="8:13" x14ac:dyDescent="0.2">
      <c r="H33" s="11"/>
      <c r="K33" s="17">
        <v>32</v>
      </c>
      <c r="L33" s="20">
        <f t="shared" si="3"/>
        <v>9.3697999999999997</v>
      </c>
      <c r="M33" s="22">
        <v>10.023</v>
      </c>
    </row>
    <row r="34" spans="8:13" x14ac:dyDescent="0.2">
      <c r="K34" s="17">
        <v>34</v>
      </c>
      <c r="L34" s="24">
        <f t="shared" si="3"/>
        <v>9.9617999999999984</v>
      </c>
      <c r="M34" s="22">
        <v>10.654999999999999</v>
      </c>
    </row>
    <row r="35" spans="8:13" x14ac:dyDescent="0.2">
      <c r="K35" s="17">
        <v>36</v>
      </c>
      <c r="L35" s="20">
        <f t="shared" si="3"/>
        <v>10.555399999999999</v>
      </c>
      <c r="M35" s="22">
        <v>11.287000000000001</v>
      </c>
    </row>
    <row r="36" spans="8:13" x14ac:dyDescent="0.2">
      <c r="K36" s="17">
        <v>38</v>
      </c>
      <c r="L36" s="20">
        <f t="shared" si="3"/>
        <v>11.150599999999999</v>
      </c>
      <c r="M36" s="22">
        <v>11.923</v>
      </c>
    </row>
    <row r="37" spans="8:13" x14ac:dyDescent="0.2">
      <c r="K37" s="17">
        <v>40</v>
      </c>
      <c r="L37" s="20">
        <f t="shared" si="3"/>
        <v>11.747399999999999</v>
      </c>
      <c r="M37" s="22">
        <v>12.554</v>
      </c>
    </row>
  </sheetData>
  <pageMargins left="0.45" right="0.45" top="0.75" bottom="0.75" header="0.3" footer="0.3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Kevin Stillwell</cp:lastModifiedBy>
  <cp:lastPrinted>2018-03-09T22:36:50Z</cp:lastPrinted>
  <dcterms:created xsi:type="dcterms:W3CDTF">2018-03-09T21:45:08Z</dcterms:created>
  <dcterms:modified xsi:type="dcterms:W3CDTF">2018-03-09T22:36:51Z</dcterms:modified>
</cp:coreProperties>
</file>